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3年国际消费中心城市专项资金项目审核明细表 (最终版)" sheetId="1" r:id="rId1"/>
  </sheets>
  <definedNames>
    <definedName name="_xlnm._FilterDatabase" localSheetId="0" hidden="1">'2023年国际消费中心城市专项资金项目审核明细表 (最终版)'!$A$1:$H$18</definedName>
    <definedName name="_xlnm.Print_Area" localSheetId="0">'2023年国际消费中心城市专项资金项目审核明细表 (最终版)'!$A$1:$H$18</definedName>
    <definedName name="_xlnm.Print_Titles" localSheetId="0">'2023年国际消费中心城市专项资金项目审核明细表 (最终版)'!$1:$4</definedName>
  </definedNames>
  <calcPr calcId="144525"/>
</workbook>
</file>

<file path=xl/sharedStrings.xml><?xml version="1.0" encoding="utf-8"?>
<sst xmlns="http://schemas.openxmlformats.org/spreadsheetml/2006/main" count="56" uniqueCount="34">
  <si>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简体"/>
        <charset val="134"/>
      </rPr>
      <t>年国际消费中心城市专项资金
（支持老字号创新发展）拟补贴项目明细</t>
    </r>
  </si>
  <si>
    <t>单位：万元</t>
  </si>
  <si>
    <t>序号</t>
  </si>
  <si>
    <t>行政区</t>
  </si>
  <si>
    <t>排序</t>
  </si>
  <si>
    <t>单位名称</t>
  </si>
  <si>
    <t>类别</t>
  </si>
  <si>
    <t>审定发生额（元）</t>
  </si>
  <si>
    <t>补贴项目</t>
  </si>
  <si>
    <t>拟补贴资金</t>
  </si>
  <si>
    <t>江岸区</t>
  </si>
  <si>
    <t>武汉三镇民生餐饮服务有限公司</t>
  </si>
  <si>
    <t>湖北老字号</t>
  </si>
  <si>
    <t>品牌升级</t>
  </si>
  <si>
    <t>湖北汉口茶厂有限公司</t>
  </si>
  <si>
    <t>武汉五芳斋食品贸易有限公司</t>
  </si>
  <si>
    <t>中华老字号</t>
  </si>
  <si>
    <t>江汉区</t>
  </si>
  <si>
    <t>武汉市江汉区老万成商贸有限责任公司</t>
  </si>
  <si>
    <t>武汉精益眼镜有限公司</t>
  </si>
  <si>
    <t>武汉德华楼餐饮管理有限公司</t>
  </si>
  <si>
    <t>武汉蔡林记商贸有限公司</t>
  </si>
  <si>
    <t>武汉市四季美饮业有限责任公司</t>
  </si>
  <si>
    <t>老字号企业参展</t>
  </si>
  <si>
    <t>江夏区</t>
  </si>
  <si>
    <t>武汉扬子江乳业食品有限公司</t>
  </si>
  <si>
    <t>汉阳区</t>
  </si>
  <si>
    <t>黄鹤楼酒业有限公司</t>
  </si>
  <si>
    <t>健民药业集团股份有限公司</t>
  </si>
  <si>
    <t>东湖高新区</t>
  </si>
  <si>
    <t>国药集团中联药业有限公司</t>
  </si>
  <si>
    <t>洪山区</t>
  </si>
  <si>
    <t>马应龙药业集团股份有限公司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</si>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</sst>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30">
    <font>
      <sz val="11"/>
      <color rgb="FF000000"/>
      <name val="Arial"/>
      <charset val="204"/>
    </font>
    <font>
      <sz val="11"/>
      <color rgb="FF000000"/>
      <name val="宋体"/>
      <charset val="134"/>
    </font>
    <font>
      <sz val="18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20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4">
    <xf numFmtId="0" fontId="0" fillId="0" borderId="0" xfId="0"/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J4" sqref="J4"/>
    </sheetView>
  </sheetViews>
  <sheetFormatPr defaultColWidth="8.7" defaultRowHeight="14.25"/>
  <cols>
    <col min="1" max="1" width="6.5" style="2" customWidth="1"/>
    <col min="2" max="2" width="11.5" style="2" customWidth="1"/>
    <col min="3" max="3" width="5.7" style="2" customWidth="1"/>
    <col min="4" max="4" width="29.7" style="2" customWidth="1"/>
    <col min="5" max="5" width="10.8" style="3" customWidth="1"/>
    <col min="6" max="6" width="16.9" style="4" hidden="1" customWidth="1"/>
    <col min="7" max="7" width="16.9" style="4" customWidth="1"/>
    <col min="8" max="8" width="10.4" style="4" customWidth="1"/>
    <col min="9" max="9" width="10.5" style="5"/>
    <col min="10" max="10" width="11.7" style="1"/>
    <col min="11" max="16377" width="8.7" style="1"/>
    <col min="16379" max="16384" width="8.7" style="1"/>
  </cols>
  <sheetData>
    <row r="1" s="1" customFormat="1" ht="22.05" customHeight="1" spans="1:9">
      <c r="A1" s="6"/>
      <c r="B1" s="7"/>
      <c r="C1" s="7"/>
      <c r="D1" s="2"/>
      <c r="E1" s="3"/>
      <c r="F1" s="4"/>
      <c r="G1" s="4"/>
      <c r="H1" s="4"/>
      <c r="I1" s="5"/>
    </row>
    <row r="2" s="1" customFormat="1" ht="57" customHeight="1" spans="1:9">
      <c r="A2" s="8" t="s">
        <v>0</v>
      </c>
      <c r="B2" s="8"/>
      <c r="C2" s="8"/>
      <c r="D2" s="8"/>
      <c r="E2" s="9"/>
      <c r="F2" s="10"/>
      <c r="G2" s="10"/>
      <c r="H2" s="10"/>
      <c r="I2" s="5"/>
    </row>
    <row r="3" s="1" customFormat="1" ht="24" customHeight="1" spans="1:9">
      <c r="A3" s="11" t="s">
        <v>1</v>
      </c>
      <c r="B3" s="12"/>
      <c r="C3" s="12"/>
      <c r="D3" s="12"/>
      <c r="E3" s="13"/>
      <c r="F3" s="14"/>
      <c r="G3" s="14"/>
      <c r="H3" s="14"/>
      <c r="I3" s="5"/>
    </row>
    <row r="4" s="1" customFormat="1" ht="37.05" customHeight="1" spans="1:9">
      <c r="A4" s="15" t="s">
        <v>2</v>
      </c>
      <c r="B4" s="15" t="s">
        <v>3</v>
      </c>
      <c r="C4" s="16" t="s">
        <v>4</v>
      </c>
      <c r="D4" s="15" t="s">
        <v>5</v>
      </c>
      <c r="E4" s="17" t="s">
        <v>6</v>
      </c>
      <c r="F4" s="18" t="s">
        <v>7</v>
      </c>
      <c r="G4" s="18" t="s">
        <v>8</v>
      </c>
      <c r="H4" s="18" t="s">
        <v>9</v>
      </c>
      <c r="I4" s="5"/>
    </row>
    <row r="5" s="1" customFormat="1" ht="37.05" customHeight="1" spans="1:9">
      <c r="A5" s="19">
        <v>1</v>
      </c>
      <c r="B5" s="20" t="s">
        <v>10</v>
      </c>
      <c r="C5" s="21">
        <v>1</v>
      </c>
      <c r="D5" s="20" t="s">
        <v>11</v>
      </c>
      <c r="E5" s="22" t="s">
        <v>12</v>
      </c>
      <c r="F5" s="23">
        <v>662756</v>
      </c>
      <c r="G5" s="23" t="s">
        <v>13</v>
      </c>
      <c r="H5" s="23">
        <f>ROUND(F5/10000*0.3,2)</f>
        <v>19.88</v>
      </c>
      <c r="I5" s="5"/>
    </row>
    <row r="6" s="1" customFormat="1" ht="37.05" customHeight="1" spans="1:9">
      <c r="A6" s="24"/>
      <c r="B6" s="20"/>
      <c r="C6" s="21">
        <v>2</v>
      </c>
      <c r="D6" s="20" t="s">
        <v>14</v>
      </c>
      <c r="E6" s="22" t="s">
        <v>12</v>
      </c>
      <c r="F6" s="23">
        <v>51592.93</v>
      </c>
      <c r="G6" s="23" t="s">
        <v>13</v>
      </c>
      <c r="H6" s="23">
        <v>1.54</v>
      </c>
      <c r="I6" s="5"/>
    </row>
    <row r="7" s="1" customFormat="1" ht="37.05" customHeight="1" spans="1:9">
      <c r="A7" s="25"/>
      <c r="B7" s="20"/>
      <c r="C7" s="21">
        <v>3</v>
      </c>
      <c r="D7" s="20" t="s">
        <v>15</v>
      </c>
      <c r="E7" s="22" t="s">
        <v>16</v>
      </c>
      <c r="F7" s="23">
        <v>64509.75</v>
      </c>
      <c r="G7" s="23" t="s">
        <v>13</v>
      </c>
      <c r="H7" s="23">
        <f>ROUND(F7/10000*0.3,2)</f>
        <v>1.94</v>
      </c>
      <c r="I7" s="5"/>
    </row>
    <row r="8" s="2" customFormat="1" ht="37.05" customHeight="1" spans="1:9">
      <c r="A8" s="19">
        <v>2</v>
      </c>
      <c r="B8" s="26" t="s">
        <v>17</v>
      </c>
      <c r="C8" s="21">
        <v>4</v>
      </c>
      <c r="D8" s="20" t="s">
        <v>18</v>
      </c>
      <c r="E8" s="22" t="s">
        <v>12</v>
      </c>
      <c r="F8" s="23">
        <v>9600</v>
      </c>
      <c r="G8" s="23" t="s">
        <v>13</v>
      </c>
      <c r="H8" s="23">
        <v>0.29</v>
      </c>
      <c r="I8" s="33"/>
    </row>
    <row r="9" s="1" customFormat="1" ht="37.05" customHeight="1" spans="1:9">
      <c r="A9" s="24"/>
      <c r="B9" s="27"/>
      <c r="C9" s="21">
        <v>5</v>
      </c>
      <c r="D9" s="20" t="s">
        <v>19</v>
      </c>
      <c r="E9" s="22" t="s">
        <v>12</v>
      </c>
      <c r="F9" s="23">
        <v>166132</v>
      </c>
      <c r="G9" s="23" t="s">
        <v>13</v>
      </c>
      <c r="H9" s="23">
        <f>ROUND(F9/10000*0.3,2)</f>
        <v>4.98</v>
      </c>
      <c r="I9" s="5"/>
    </row>
    <row r="10" s="1" customFormat="1" ht="37.05" customHeight="1" spans="1:9">
      <c r="A10" s="24"/>
      <c r="B10" s="27"/>
      <c r="C10" s="21">
        <v>6</v>
      </c>
      <c r="D10" s="20" t="s">
        <v>20</v>
      </c>
      <c r="E10" s="22" t="s">
        <v>12</v>
      </c>
      <c r="F10" s="23">
        <v>1421504.42</v>
      </c>
      <c r="G10" s="23" t="s">
        <v>13</v>
      </c>
      <c r="H10" s="23">
        <v>30</v>
      </c>
      <c r="I10" s="5"/>
    </row>
    <row r="11" s="1" customFormat="1" ht="37.05" customHeight="1" spans="1:9">
      <c r="A11" s="24"/>
      <c r="B11" s="27"/>
      <c r="C11" s="21">
        <v>7</v>
      </c>
      <c r="D11" s="20" t="s">
        <v>21</v>
      </c>
      <c r="E11" s="22" t="s">
        <v>12</v>
      </c>
      <c r="F11" s="23">
        <f>565353.8+64010</f>
        <v>629363.8</v>
      </c>
      <c r="G11" s="23" t="s">
        <v>13</v>
      </c>
      <c r="H11" s="23">
        <v>18.7</v>
      </c>
      <c r="I11" s="5"/>
    </row>
    <row r="12" s="1" customFormat="1" ht="37.05" customHeight="1" spans="1:9">
      <c r="A12" s="25"/>
      <c r="B12" s="28"/>
      <c r="C12" s="21">
        <v>8</v>
      </c>
      <c r="D12" s="20" t="s">
        <v>22</v>
      </c>
      <c r="E12" s="22" t="s">
        <v>16</v>
      </c>
      <c r="F12" s="23"/>
      <c r="G12" s="23" t="s">
        <v>23</v>
      </c>
      <c r="H12" s="23">
        <v>0.2</v>
      </c>
      <c r="I12" s="5"/>
    </row>
    <row r="13" s="1" customFormat="1" ht="37.05" customHeight="1" spans="1:9">
      <c r="A13" s="29">
        <v>3</v>
      </c>
      <c r="B13" s="20" t="s">
        <v>24</v>
      </c>
      <c r="C13" s="21">
        <v>9</v>
      </c>
      <c r="D13" s="20" t="s">
        <v>25</v>
      </c>
      <c r="E13" s="22" t="s">
        <v>12</v>
      </c>
      <c r="F13" s="23">
        <v>341733.08</v>
      </c>
      <c r="G13" s="23" t="s">
        <v>13</v>
      </c>
      <c r="H13" s="23">
        <f>ROUND(F13/10000*0.3,2)</f>
        <v>10.25</v>
      </c>
      <c r="I13" s="5"/>
    </row>
    <row r="14" s="1" customFormat="1" ht="37.05" customHeight="1" spans="1:9">
      <c r="A14" s="19">
        <v>4</v>
      </c>
      <c r="B14" s="20" t="s">
        <v>26</v>
      </c>
      <c r="C14" s="21">
        <v>10</v>
      </c>
      <c r="D14" s="20" t="s">
        <v>27</v>
      </c>
      <c r="E14" s="22" t="s">
        <v>16</v>
      </c>
      <c r="F14" s="23">
        <v>588495.575221239</v>
      </c>
      <c r="G14" s="23" t="s">
        <v>13</v>
      </c>
      <c r="H14" s="23">
        <f>ROUND(F14/10000*0.3,2)</f>
        <v>17.65</v>
      </c>
      <c r="I14" s="5"/>
    </row>
    <row r="15" s="1" customFormat="1" ht="37.05" customHeight="1" spans="1:9">
      <c r="A15" s="25"/>
      <c r="B15" s="20"/>
      <c r="C15" s="21">
        <v>11</v>
      </c>
      <c r="D15" s="20" t="s">
        <v>28</v>
      </c>
      <c r="E15" s="22" t="s">
        <v>16</v>
      </c>
      <c r="F15" s="23">
        <v>2660000</v>
      </c>
      <c r="G15" s="23" t="s">
        <v>13</v>
      </c>
      <c r="H15" s="23">
        <v>30</v>
      </c>
      <c r="I15" s="5"/>
    </row>
    <row r="16" s="1" customFormat="1" ht="37.05" customHeight="1" spans="1:9">
      <c r="A16" s="29">
        <v>5</v>
      </c>
      <c r="B16" s="20" t="s">
        <v>29</v>
      </c>
      <c r="C16" s="21">
        <v>12</v>
      </c>
      <c r="D16" s="20" t="s">
        <v>30</v>
      </c>
      <c r="E16" s="22" t="s">
        <v>12</v>
      </c>
      <c r="F16" s="23">
        <v>1762024.26</v>
      </c>
      <c r="G16" s="23" t="s">
        <v>13</v>
      </c>
      <c r="H16" s="23">
        <v>30</v>
      </c>
      <c r="I16" s="5"/>
    </row>
    <row r="17" s="1" customFormat="1" ht="37.05" customHeight="1" spans="1:9">
      <c r="A17" s="29">
        <v>6</v>
      </c>
      <c r="B17" s="20" t="s">
        <v>31</v>
      </c>
      <c r="C17" s="21">
        <v>13</v>
      </c>
      <c r="D17" s="20" t="s">
        <v>32</v>
      </c>
      <c r="E17" s="22" t="s">
        <v>16</v>
      </c>
      <c r="F17" s="23">
        <f>(147060+774000+230300+260000)/1.13</f>
        <v>1248991.15044248</v>
      </c>
      <c r="G17" s="23" t="s">
        <v>13</v>
      </c>
      <c r="H17" s="23">
        <v>30</v>
      </c>
      <c r="I17" s="5"/>
    </row>
    <row r="18" s="1" customFormat="1" ht="37.05" customHeight="1" spans="1:9">
      <c r="A18" s="30" t="s">
        <v>33</v>
      </c>
      <c r="B18" s="31"/>
      <c r="C18" s="31"/>
      <c r="D18" s="31"/>
      <c r="E18" s="31"/>
      <c r="F18" s="32">
        <f>SUM(F5:F17)</f>
        <v>9606702.96566372</v>
      </c>
      <c r="G18" s="32"/>
      <c r="H18" s="32">
        <f>SUM(H5:H17)</f>
        <v>195.43</v>
      </c>
      <c r="I18" s="5"/>
    </row>
  </sheetData>
  <mergeCells count="10">
    <mergeCell ref="A1:C1"/>
    <mergeCell ref="A2:H2"/>
    <mergeCell ref="A3:H3"/>
    <mergeCell ref="A18:E18"/>
    <mergeCell ref="A5:A7"/>
    <mergeCell ref="A8:A12"/>
    <mergeCell ref="A14:A15"/>
    <mergeCell ref="B5:B7"/>
    <mergeCell ref="B8:B12"/>
    <mergeCell ref="B14:B15"/>
  </mergeCells>
  <printOptions horizontalCentered="1"/>
  <pageMargins left="0.748031496062992" right="0.748031496062992" top="0.866141732283464" bottom="0.47244094488189" header="0.511811023622047" footer="0.511811023622047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2023年国际消费中心城市专项资金项目审核明细表 (最终版)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湖北立诚</dc:creator>
  <cp:lastModifiedBy>zj</cp:lastModifiedBy>
  <dcterms:created xsi:type="dcterms:W3CDTF">2023-11-29T20:14:00Z</dcterms:created>
  <cp:lastPrinted>2023-12-06T08:30:00Z</cp:lastPrinted>
  <dcterms:modified xsi:type="dcterms:W3CDTF">2023-12-08T09:29:28Z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CACACA8085D249709BA580C5E950BF29_13</vt:lpwstr>
  </property>
  <property fmtid="{D5CDD505-2E9C-101B-9397-08002B2CF9AE}" pid="3" name="KSOProductBuildVer">
    <vt:lpwstr>2052-11.8.6.8811</vt:lpwstr>
  </property>
</Properties>
</file>